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35" yWindow="210" windowWidth="17055" windowHeight="11760"/>
  </bookViews>
  <sheets>
    <sheet name="Ark1" sheetId="1" r:id="rId1"/>
    <sheet name="Ark2" sheetId="2" r:id="rId2"/>
    <sheet name="Ark3" sheetId="3" r:id="rId3"/>
  </sheets>
  <definedNames>
    <definedName name="_xlnm.Print_Area" localSheetId="0">'Ark1'!$A$1:$J$18</definedName>
  </definedNames>
  <calcPr calcId="124519"/>
</workbook>
</file>

<file path=xl/calcChain.xml><?xml version="1.0" encoding="utf-8"?>
<calcChain xmlns="http://schemas.openxmlformats.org/spreadsheetml/2006/main">
  <c r="H5" i="1"/>
  <c r="H4"/>
  <c r="H6"/>
  <c r="K5"/>
  <c r="L5"/>
  <c r="K4"/>
  <c r="M4" s="1"/>
  <c r="L4"/>
  <c r="K6"/>
  <c r="L6"/>
  <c r="K7"/>
  <c r="L7"/>
  <c r="M7"/>
  <c r="K9"/>
  <c r="L9"/>
  <c r="M9" s="1"/>
  <c r="K8"/>
  <c r="L8"/>
  <c r="M8" s="1"/>
  <c r="K10"/>
  <c r="L10"/>
  <c r="M10"/>
  <c r="I10"/>
  <c r="K11"/>
  <c r="M11" s="1"/>
  <c r="L11"/>
  <c r="K12"/>
  <c r="L12"/>
  <c r="M12" s="1"/>
  <c r="K13"/>
  <c r="L13"/>
  <c r="M13" s="1"/>
  <c r="K14"/>
  <c r="L14"/>
  <c r="K15"/>
  <c r="L15"/>
  <c r="M15"/>
  <c r="K16"/>
  <c r="L16"/>
  <c r="M16"/>
  <c r="I16"/>
  <c r="K17"/>
  <c r="L17"/>
  <c r="M17"/>
  <c r="H7"/>
  <c r="I7" s="1"/>
  <c r="H9"/>
  <c r="H8"/>
  <c r="H10"/>
  <c r="H11"/>
  <c r="H12"/>
  <c r="H13"/>
  <c r="H14"/>
  <c r="H15"/>
  <c r="I15"/>
  <c r="H16"/>
  <c r="H17"/>
  <c r="I17"/>
  <c r="O6"/>
  <c r="O7"/>
  <c r="O8"/>
  <c r="O10"/>
  <c r="O11"/>
  <c r="O12"/>
  <c r="O13"/>
  <c r="O14"/>
  <c r="O15"/>
  <c r="O16"/>
  <c r="O17"/>
  <c r="O4"/>
  <c r="H18"/>
  <c r="H19"/>
  <c r="H20"/>
  <c r="H21"/>
  <c r="I8" l="1"/>
  <c r="I9"/>
  <c r="I11"/>
  <c r="I13"/>
  <c r="M14"/>
  <c r="I14" s="1"/>
  <c r="I12"/>
  <c r="M6"/>
  <c r="I6" s="1"/>
  <c r="I4"/>
  <c r="L3" s="1"/>
  <c r="M5"/>
  <c r="I5" s="1"/>
  <c r="K3" l="1"/>
  <c r="M3"/>
</calcChain>
</file>

<file path=xl/sharedStrings.xml><?xml version="1.0" encoding="utf-8"?>
<sst xmlns="http://schemas.openxmlformats.org/spreadsheetml/2006/main" count="55" uniqueCount="37">
  <si>
    <t>Navn</t>
  </si>
  <si>
    <t>Klubb</t>
  </si>
  <si>
    <t>Dommer 1</t>
  </si>
  <si>
    <t>Dommer 2</t>
  </si>
  <si>
    <t>Dommer 3</t>
  </si>
  <si>
    <t>Dommer 4</t>
  </si>
  <si>
    <t>Dommer 5</t>
  </si>
  <si>
    <t>TOTAL</t>
  </si>
  <si>
    <t>TELLENDE</t>
  </si>
  <si>
    <t>PLASS</t>
  </si>
  <si>
    <t>Kategori:</t>
  </si>
  <si>
    <r>
      <t>M</t>
    </r>
    <r>
      <rPr>
        <b/>
        <sz val="10"/>
        <color indexed="10"/>
        <rFont val="Arial"/>
        <family val="2"/>
      </rPr>
      <t xml:space="preserve">USICAL </t>
    </r>
    <r>
      <rPr>
        <b/>
        <sz val="14"/>
        <color indexed="10"/>
        <rFont val="Arial"/>
        <family val="2"/>
      </rPr>
      <t>F</t>
    </r>
    <r>
      <rPr>
        <b/>
        <sz val="10"/>
        <color indexed="10"/>
        <rFont val="Arial"/>
        <family val="2"/>
      </rPr>
      <t>ORMS</t>
    </r>
  </si>
  <si>
    <t>Christoffer Forsberg</t>
  </si>
  <si>
    <t>Sentrum Kampsportsenter</t>
  </si>
  <si>
    <t>Malene Sønderaal</t>
  </si>
  <si>
    <t>Sentrum Kickboxingklubb</t>
  </si>
  <si>
    <t> OK</t>
  </si>
  <si>
    <t>Inoka Skjønhaug</t>
  </si>
  <si>
    <t>Fighter Kickboksingklubb</t>
  </si>
  <si>
    <t> Kommer lÃ¸rdag - Ã…rsak Skole - Skal kun delta i MF</t>
  </si>
  <si>
    <t>Mann</t>
  </si>
  <si>
    <t>Påmld#</t>
  </si>
  <si>
    <t>Lisensnr</t>
  </si>
  <si>
    <t>Alder</t>
  </si>
  <si>
    <t>Vekt</t>
  </si>
  <si>
    <t>Født</t>
  </si>
  <si>
    <t>Frafall</t>
  </si>
  <si>
    <t>Flyttet fra</t>
  </si>
  <si>
    <t>Innv OK</t>
  </si>
  <si>
    <t>Notat</t>
  </si>
  <si>
    <t>Bjørnar Hermann</t>
  </si>
  <si>
    <t>Verdal Kampsportklubb</t>
  </si>
  <si>
    <t>Daniel Armando Fossan</t>
  </si>
  <si>
    <t>NM, 2012 - Dammen</t>
  </si>
  <si>
    <t>2. Plass</t>
  </si>
  <si>
    <t>1. Plass</t>
  </si>
  <si>
    <t>3.Plass</t>
  </si>
</sst>
</file>

<file path=xl/styles.xml><?xml version="1.0" encoding="utf-8"?>
<styleSheet xmlns="http://schemas.openxmlformats.org/spreadsheetml/2006/main">
  <numFmts count="1">
    <numFmt numFmtId="172" formatCode="0.0"/>
  </numFmts>
  <fonts count="12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22"/>
      <color indexed="10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b/>
      <sz val="10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7432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C7432C"/>
      </left>
      <right style="thin">
        <color rgb="FFC7432C"/>
      </right>
      <top style="thin">
        <color rgb="FFC7432C"/>
      </top>
      <bottom style="thin">
        <color rgb="FFC7432C"/>
      </bottom>
      <diagonal/>
    </border>
    <border>
      <left style="thin">
        <color rgb="FFCCCCCC"/>
      </left>
      <right style="thin">
        <color rgb="FFC7432C"/>
      </right>
      <top style="thin">
        <color rgb="FFCCCCCC"/>
      </top>
      <bottom style="thin">
        <color rgb="FFC7432C"/>
      </bottom>
      <diagonal/>
    </border>
    <border>
      <left style="thin">
        <color rgb="FFC7432C"/>
      </left>
      <right style="thin">
        <color rgb="FFC7432C"/>
      </right>
      <top style="thin">
        <color rgb="FFCCCCCC"/>
      </top>
      <bottom style="thin">
        <color rgb="FFC7432C"/>
      </bottom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7432C"/>
      </right>
      <top style="thin">
        <color rgb="FFC7432C"/>
      </top>
      <bottom style="thin">
        <color rgb="FFC7432C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 style="thin">
        <color rgb="FFC7432C"/>
      </right>
      <top style="thin">
        <color rgb="FFC7432C"/>
      </top>
      <bottom style="thin">
        <color rgb="FFCCCCCC"/>
      </bottom>
      <diagonal/>
    </border>
    <border>
      <left style="thin">
        <color rgb="FFC7432C"/>
      </left>
      <right style="thin">
        <color rgb="FFC7432C"/>
      </right>
      <top style="thin">
        <color rgb="FFC7432C"/>
      </top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 style="thin">
        <color rgb="FFC7432C"/>
      </top>
      <bottom style="thin">
        <color rgb="FFC7432C"/>
      </bottom>
      <diagonal/>
    </border>
    <border>
      <left/>
      <right/>
      <top style="thin">
        <color rgb="FFC7432C"/>
      </top>
      <bottom style="thin">
        <color rgb="FFC7432C"/>
      </bottom>
      <diagonal/>
    </border>
    <border>
      <left/>
      <right style="thin">
        <color rgb="FFCCCCCC"/>
      </right>
      <top style="thin">
        <color rgb="FFC7432C"/>
      </top>
      <bottom style="thin">
        <color rgb="FFC7432C"/>
      </bottom>
      <diagonal/>
    </border>
  </borders>
  <cellStyleXfs count="2">
    <xf numFmtId="0" fontId="0" fillId="0" borderId="0"/>
    <xf numFmtId="0" fontId="11" fillId="0" borderId="0"/>
  </cellStyleXfs>
  <cellXfs count="47">
    <xf numFmtId="0" fontId="0" fillId="0" borderId="0" xfId="0"/>
    <xf numFmtId="0" fontId="0" fillId="0" borderId="1" xfId="0" applyNumberFormat="1" applyBorder="1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0" xfId="0" applyFont="1"/>
    <xf numFmtId="0" fontId="3" fillId="0" borderId="0" xfId="0" applyNumberFormat="1" applyFont="1"/>
    <xf numFmtId="172" fontId="0" fillId="0" borderId="1" xfId="0" applyNumberFormat="1" applyBorder="1" applyAlignment="1" applyProtection="1">
      <alignment horizontal="center"/>
      <protection locked="0"/>
    </xf>
    <xf numFmtId="172" fontId="0" fillId="0" borderId="1" xfId="0" applyNumberFormat="1" applyBorder="1" applyAlignment="1">
      <alignment horizontal="center"/>
    </xf>
    <xf numFmtId="172" fontId="0" fillId="0" borderId="1" xfId="0" applyNumberFormat="1" applyBorder="1" applyProtection="1">
      <protection locked="0"/>
    </xf>
    <xf numFmtId="0" fontId="5" fillId="0" borderId="0" xfId="0" applyFont="1"/>
    <xf numFmtId="0" fontId="6" fillId="0" borderId="0" xfId="0" applyFont="1"/>
    <xf numFmtId="0" fontId="1" fillId="0" borderId="2" xfId="0" applyFont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1" fillId="0" borderId="0" xfId="1"/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172" fontId="0" fillId="0" borderId="1" xfId="0" applyNumberFormat="1" applyFill="1" applyBorder="1" applyAlignment="1">
      <alignment horizontal="center"/>
    </xf>
    <xf numFmtId="0" fontId="0" fillId="2" borderId="3" xfId="0" applyFill="1" applyBorder="1" applyAlignment="1">
      <alignment wrapText="1"/>
    </xf>
    <xf numFmtId="14" fontId="0" fillId="2" borderId="3" xfId="0" applyNumberForma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14" fontId="0" fillId="2" borderId="5" xfId="0" applyNumberFormat="1" applyFill="1" applyBorder="1" applyAlignment="1">
      <alignment wrapText="1"/>
    </xf>
    <xf numFmtId="0" fontId="0" fillId="2" borderId="6" xfId="0" applyFill="1" applyBorder="1"/>
    <xf numFmtId="0" fontId="0" fillId="2" borderId="7" xfId="0" applyFill="1" applyBorder="1" applyAlignment="1">
      <alignment wrapText="1"/>
    </xf>
    <xf numFmtId="0" fontId="0" fillId="2" borderId="8" xfId="0" applyFill="1" applyBorder="1"/>
    <xf numFmtId="0" fontId="0" fillId="3" borderId="7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/>
    <xf numFmtId="0" fontId="0" fillId="2" borderId="12" xfId="0" applyFill="1" applyBorder="1"/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172" fontId="9" fillId="0" borderId="1" xfId="0" applyNumberFormat="1" applyFont="1" applyBorder="1" applyAlignment="1">
      <alignment horizontal="center"/>
    </xf>
    <xf numFmtId="0" fontId="10" fillId="4" borderId="13" xfId="0" applyFont="1" applyFill="1" applyBorder="1" applyAlignment="1">
      <alignment wrapText="1"/>
    </xf>
    <xf numFmtId="0" fontId="10" fillId="4" borderId="14" xfId="0" applyFont="1" applyFill="1" applyBorder="1" applyAlignment="1">
      <alignment wrapText="1"/>
    </xf>
    <xf numFmtId="0" fontId="10" fillId="4" borderId="15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1" xfId="0" applyFont="1" applyBorder="1"/>
    <xf numFmtId="0" fontId="0" fillId="0" borderId="2" xfId="0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323850</xdr:colOff>
      <xdr:row>0</xdr:row>
      <xdr:rowOff>0</xdr:rowOff>
    </xdr:from>
    <xdr:to>
      <xdr:col>10</xdr:col>
      <xdr:colOff>9525</xdr:colOff>
      <xdr:row>0</xdr:row>
      <xdr:rowOff>1219200</xdr:rowOff>
    </xdr:to>
    <xdr:pic>
      <xdr:nvPicPr>
        <xdr:cNvPr id="1078" name="Picture 2" descr="Ny Logo_smal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6225" y="0"/>
          <a:ext cx="12287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P23"/>
  <sheetViews>
    <sheetView showGridLines="0" tabSelected="1" workbookViewId="0"/>
  </sheetViews>
  <sheetFormatPr baseColWidth="10" defaultColWidth="11.42578125" defaultRowHeight="12.75"/>
  <cols>
    <col min="1" max="1" width="28.5703125" customWidth="1"/>
    <col min="2" max="2" width="23" bestFit="1" customWidth="1"/>
    <col min="3" max="3" width="10.28515625" bestFit="1" customWidth="1"/>
    <col min="4" max="4" width="11.7109375" customWidth="1"/>
    <col min="5" max="7" width="10.28515625" bestFit="1" customWidth="1"/>
    <col min="8" max="8" width="9.140625" customWidth="1"/>
    <col min="9" max="13" width="11.5703125" bestFit="1" customWidth="1"/>
  </cols>
  <sheetData>
    <row r="1" spans="1:16" ht="99" customHeight="1">
      <c r="A1" s="11" t="s">
        <v>11</v>
      </c>
      <c r="D1" s="10" t="s">
        <v>33</v>
      </c>
    </row>
    <row r="2" spans="1:16">
      <c r="A2" t="s">
        <v>10</v>
      </c>
    </row>
    <row r="3" spans="1:16">
      <c r="A3" s="12" t="s">
        <v>0</v>
      </c>
      <c r="B3" s="1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5">
        <f>LARGE($I$5:$I$9,2)</f>
        <v>24.1</v>
      </c>
      <c r="L3" s="5">
        <f>LARGE($I$5:$I$9,3)</f>
        <v>23.4</v>
      </c>
      <c r="M3" s="5">
        <f>LARGE($I$5:$I$9,4)</f>
        <v>23.199999999999996</v>
      </c>
      <c r="N3" s="5"/>
      <c r="O3" s="5"/>
      <c r="P3" s="5"/>
    </row>
    <row r="4" spans="1:16">
      <c r="A4" s="45" t="s">
        <v>12</v>
      </c>
      <c r="B4" s="45" t="s">
        <v>13</v>
      </c>
      <c r="C4" s="43">
        <v>8.4</v>
      </c>
      <c r="D4" s="43">
        <v>8.3000000000000007</v>
      </c>
      <c r="E4" s="43">
        <v>8.4</v>
      </c>
      <c r="F4" s="43">
        <v>8.4</v>
      </c>
      <c r="G4" s="43">
        <v>8.5</v>
      </c>
      <c r="H4" s="39">
        <f>SUM(C4:G4)</f>
        <v>42</v>
      </c>
      <c r="I4" s="39">
        <f>SUM(H4-M4)</f>
        <v>25.2</v>
      </c>
      <c r="J4" s="3" t="s">
        <v>35</v>
      </c>
      <c r="K4" s="35">
        <f>MAXA(C4:G4)</f>
        <v>8.5</v>
      </c>
      <c r="L4" s="35">
        <f>MIN(C4:G4)</f>
        <v>8.3000000000000007</v>
      </c>
      <c r="M4" s="35">
        <f>SUM(K4:L4)</f>
        <v>16.8</v>
      </c>
      <c r="N4" s="35"/>
      <c r="O4" s="35">
        <f>SUM(C4:G4)</f>
        <v>42</v>
      </c>
      <c r="P4" s="36"/>
    </row>
    <row r="5" spans="1:16" s="38" customFormat="1">
      <c r="A5" s="44" t="s">
        <v>30</v>
      </c>
      <c r="B5" s="44" t="s">
        <v>31</v>
      </c>
      <c r="C5" s="16">
        <v>7.8</v>
      </c>
      <c r="D5" s="16">
        <v>7.7</v>
      </c>
      <c r="E5" s="16">
        <v>8.1</v>
      </c>
      <c r="F5" s="16">
        <v>8.1999999999999993</v>
      </c>
      <c r="G5" s="16">
        <v>8.3000000000000007</v>
      </c>
      <c r="H5" s="8">
        <f>SUM(C5:G5)</f>
        <v>40.1</v>
      </c>
      <c r="I5" s="8">
        <f>SUM(H5-M5)</f>
        <v>24.1</v>
      </c>
      <c r="J5" s="3" t="s">
        <v>34</v>
      </c>
      <c r="K5" s="6">
        <f>MAXA(C5:G5)</f>
        <v>8.3000000000000007</v>
      </c>
      <c r="L5" s="6">
        <f>MIN(C5:G5)</f>
        <v>7.7</v>
      </c>
      <c r="M5" s="6">
        <f>SUM(K5:L5)</f>
        <v>16</v>
      </c>
      <c r="N5" s="5"/>
      <c r="O5" s="5"/>
      <c r="P5" s="5"/>
    </row>
    <row r="6" spans="1:16">
      <c r="A6" s="4" t="s">
        <v>32</v>
      </c>
      <c r="B6" s="4" t="s">
        <v>18</v>
      </c>
      <c r="C6" s="16">
        <v>7.8</v>
      </c>
      <c r="D6" s="16">
        <v>7.8</v>
      </c>
      <c r="E6" s="16">
        <v>7.8</v>
      </c>
      <c r="F6" s="16">
        <v>7.8</v>
      </c>
      <c r="G6" s="16">
        <v>7.7</v>
      </c>
      <c r="H6" s="8">
        <f>SUM(C6:G6)</f>
        <v>38.9</v>
      </c>
      <c r="I6" s="8">
        <f>SUM(H6-M6)</f>
        <v>23.4</v>
      </c>
      <c r="J6" s="3" t="s">
        <v>36</v>
      </c>
      <c r="K6" s="6">
        <f>MAXA(C6:G6)</f>
        <v>7.8</v>
      </c>
      <c r="L6" s="6">
        <f>MIN(C6:G6)</f>
        <v>7.7</v>
      </c>
      <c r="M6" s="6">
        <f>SUM(K6:L6)</f>
        <v>15.5</v>
      </c>
      <c r="N6" s="6"/>
      <c r="O6" s="6">
        <f>SUM(C6:G6)</f>
        <v>38.9</v>
      </c>
      <c r="P6" s="5"/>
    </row>
    <row r="7" spans="1:16">
      <c r="A7" s="37"/>
      <c r="B7" s="37"/>
      <c r="C7" s="16"/>
      <c r="D7" s="16"/>
      <c r="E7" s="16"/>
      <c r="F7" s="16"/>
      <c r="G7" s="16"/>
      <c r="H7" s="8">
        <f>SUM(C7:G7)</f>
        <v>0</v>
      </c>
      <c r="I7" s="8">
        <f>SUM(H7-M7)</f>
        <v>0</v>
      </c>
      <c r="J7" s="3"/>
      <c r="K7" s="6">
        <f t="shared" ref="K4:K16" si="0">MAXA(C7:G7)</f>
        <v>0</v>
      </c>
      <c r="L7" s="6">
        <f t="shared" ref="L4:L16" si="1">MIN(C7:G7)</f>
        <v>0</v>
      </c>
      <c r="M7" s="6">
        <f t="shared" ref="M4:M16" si="2">SUM(K7:L7)</f>
        <v>0</v>
      </c>
      <c r="N7" s="6"/>
      <c r="O7" s="6">
        <f t="shared" ref="O6:O17" si="3">SUM(C7:G7)</f>
        <v>0</v>
      </c>
      <c r="P7" s="5"/>
    </row>
    <row r="8" spans="1:16">
      <c r="A8" s="17" t="s">
        <v>17</v>
      </c>
      <c r="B8" s="17" t="s">
        <v>18</v>
      </c>
      <c r="C8" s="16">
        <v>8.8000000000000007</v>
      </c>
      <c r="D8" s="16">
        <v>8.6999999999999993</v>
      </c>
      <c r="E8" s="16">
        <v>8.6999999999999993</v>
      </c>
      <c r="F8" s="16">
        <v>8.6999999999999993</v>
      </c>
      <c r="G8" s="16">
        <v>8.6</v>
      </c>
      <c r="H8" s="8">
        <f>SUM(C8:G8)</f>
        <v>43.5</v>
      </c>
      <c r="I8" s="8">
        <f>SUM(H8-M8)</f>
        <v>26.1</v>
      </c>
      <c r="J8" s="3" t="s">
        <v>35</v>
      </c>
      <c r="K8" s="6">
        <f>MAXA(C8:G8)</f>
        <v>8.8000000000000007</v>
      </c>
      <c r="L8" s="6">
        <f>MIN(C8:G8)</f>
        <v>8.6</v>
      </c>
      <c r="M8" s="6">
        <f>SUM(K8:L8)</f>
        <v>17.399999999999999</v>
      </c>
      <c r="N8" s="6"/>
      <c r="O8" s="6">
        <f>SUM(C8:G8)</f>
        <v>43.5</v>
      </c>
      <c r="P8" s="5"/>
    </row>
    <row r="9" spans="1:16">
      <c r="A9" s="46" t="s">
        <v>14</v>
      </c>
      <c r="B9" s="4" t="s">
        <v>15</v>
      </c>
      <c r="C9" s="18">
        <v>7.9</v>
      </c>
      <c r="D9" s="18">
        <v>7.6</v>
      </c>
      <c r="E9" s="18">
        <v>7.7</v>
      </c>
      <c r="F9" s="18">
        <v>7.7</v>
      </c>
      <c r="G9" s="18">
        <v>7.8</v>
      </c>
      <c r="H9" s="19">
        <f>SUM(C9:G9)</f>
        <v>38.699999999999996</v>
      </c>
      <c r="I9" s="19">
        <f>SUM(H9-M9)</f>
        <v>23.199999999999996</v>
      </c>
      <c r="J9" s="3" t="s">
        <v>34</v>
      </c>
      <c r="K9" s="6">
        <f>MAXA(C9:G9)</f>
        <v>7.9</v>
      </c>
      <c r="L9" s="6">
        <f>MIN(C9:G9)</f>
        <v>7.6</v>
      </c>
      <c r="M9" s="6">
        <f>SUM(K9:L9)</f>
        <v>15.5</v>
      </c>
      <c r="N9" s="6"/>
      <c r="O9" s="6"/>
      <c r="P9" s="5"/>
    </row>
    <row r="10" spans="1:16">
      <c r="A10" s="4"/>
      <c r="B10" s="4"/>
      <c r="C10" s="16"/>
      <c r="D10" s="16"/>
      <c r="E10" s="16"/>
      <c r="F10" s="16"/>
      <c r="G10" s="16"/>
      <c r="H10" s="8">
        <f t="shared" ref="H8:H17" si="4">SUM(C10:G10)</f>
        <v>0</v>
      </c>
      <c r="I10" s="8">
        <f t="shared" ref="I8:I17" si="5">SUM(H10-M10)</f>
        <v>0</v>
      </c>
      <c r="J10" s="3"/>
      <c r="K10" s="6">
        <f t="shared" si="0"/>
        <v>0</v>
      </c>
      <c r="L10" s="6">
        <f t="shared" si="1"/>
        <v>0</v>
      </c>
      <c r="M10" s="6">
        <f t="shared" si="2"/>
        <v>0</v>
      </c>
      <c r="N10" s="6"/>
      <c r="O10" s="6">
        <f t="shared" si="3"/>
        <v>0</v>
      </c>
      <c r="P10" s="5"/>
    </row>
    <row r="11" spans="1:16">
      <c r="A11" s="4"/>
      <c r="B11" s="4"/>
      <c r="C11" s="16"/>
      <c r="D11" s="16"/>
      <c r="E11" s="16"/>
      <c r="F11" s="16"/>
      <c r="G11" s="16"/>
      <c r="H11" s="8">
        <f>SUM(C11:G11)</f>
        <v>0</v>
      </c>
      <c r="I11" s="8">
        <f>SUM(H11-M11)</f>
        <v>0</v>
      </c>
      <c r="J11" s="3"/>
      <c r="K11" s="6">
        <f t="shared" si="0"/>
        <v>0</v>
      </c>
      <c r="L11" s="6">
        <f t="shared" si="1"/>
        <v>0</v>
      </c>
      <c r="M11" s="6">
        <f t="shared" si="2"/>
        <v>0</v>
      </c>
      <c r="N11" s="6"/>
      <c r="O11" s="6">
        <f t="shared" si="3"/>
        <v>0</v>
      </c>
      <c r="P11" s="5"/>
    </row>
    <row r="12" spans="1:16">
      <c r="A12" s="4"/>
      <c r="B12" s="4"/>
      <c r="C12" s="7"/>
      <c r="D12" s="7"/>
      <c r="E12" s="7"/>
      <c r="F12" s="7"/>
      <c r="G12" s="7"/>
      <c r="H12" s="8">
        <f>SUM(C12:G12)</f>
        <v>0</v>
      </c>
      <c r="I12" s="8">
        <f>SUM(H12-M12)</f>
        <v>0</v>
      </c>
      <c r="J12" s="3"/>
      <c r="K12" s="6">
        <f t="shared" si="0"/>
        <v>0</v>
      </c>
      <c r="L12" s="6">
        <f t="shared" si="1"/>
        <v>0</v>
      </c>
      <c r="M12" s="6">
        <f t="shared" si="2"/>
        <v>0</v>
      </c>
      <c r="N12" s="6"/>
      <c r="O12" s="6">
        <f t="shared" si="3"/>
        <v>0</v>
      </c>
      <c r="P12" s="5"/>
    </row>
    <row r="13" spans="1:16">
      <c r="A13" s="13"/>
      <c r="B13" s="13"/>
      <c r="C13" s="7"/>
      <c r="D13" s="7"/>
      <c r="E13" s="7"/>
      <c r="F13" s="7"/>
      <c r="G13" s="7"/>
      <c r="H13" s="8">
        <f>SUM(C13:G13)</f>
        <v>0</v>
      </c>
      <c r="I13" s="8">
        <f>SUM(H13-M13)</f>
        <v>0</v>
      </c>
      <c r="J13" s="3"/>
      <c r="K13" s="6">
        <f t="shared" si="0"/>
        <v>0</v>
      </c>
      <c r="L13" s="6">
        <f t="shared" si="1"/>
        <v>0</v>
      </c>
      <c r="M13" s="6">
        <f t="shared" si="2"/>
        <v>0</v>
      </c>
      <c r="N13" s="6"/>
      <c r="O13" s="6">
        <f t="shared" si="3"/>
        <v>0</v>
      </c>
      <c r="P13" s="5"/>
    </row>
    <row r="14" spans="1:16">
      <c r="A14" s="4"/>
      <c r="B14" s="4"/>
      <c r="C14" s="7"/>
      <c r="D14" s="7"/>
      <c r="E14" s="7"/>
      <c r="F14" s="7"/>
      <c r="G14" s="7"/>
      <c r="H14" s="8">
        <f>SUM(C14:G14)</f>
        <v>0</v>
      </c>
      <c r="I14" s="8">
        <f>SUM(H14-M14)</f>
        <v>0</v>
      </c>
      <c r="J14" s="3"/>
      <c r="K14" s="6">
        <f t="shared" si="0"/>
        <v>0</v>
      </c>
      <c r="L14" s="6">
        <f t="shared" si="1"/>
        <v>0</v>
      </c>
      <c r="M14" s="6">
        <f t="shared" si="2"/>
        <v>0</v>
      </c>
      <c r="N14" s="6"/>
      <c r="O14" s="6">
        <f t="shared" si="3"/>
        <v>0</v>
      </c>
      <c r="P14" s="5"/>
    </row>
    <row r="15" spans="1:16">
      <c r="A15" s="1"/>
      <c r="B15" s="4"/>
      <c r="C15" s="4"/>
      <c r="D15" s="7"/>
      <c r="E15" s="7"/>
      <c r="F15" s="7"/>
      <c r="G15" s="7"/>
      <c r="H15" s="8">
        <f t="shared" si="4"/>
        <v>0</v>
      </c>
      <c r="I15" s="8">
        <f t="shared" si="5"/>
        <v>0</v>
      </c>
      <c r="J15" s="3"/>
      <c r="K15" s="6">
        <f t="shared" si="0"/>
        <v>0</v>
      </c>
      <c r="L15" s="6">
        <f t="shared" si="1"/>
        <v>0</v>
      </c>
      <c r="M15" s="6">
        <f t="shared" si="2"/>
        <v>0</v>
      </c>
      <c r="N15" s="6"/>
      <c r="O15" s="6">
        <f t="shared" si="3"/>
        <v>0</v>
      </c>
      <c r="P15" s="5"/>
    </row>
    <row r="16" spans="1:16">
      <c r="A16" s="14"/>
      <c r="B16" s="14"/>
      <c r="C16" s="9"/>
      <c r="D16" s="9"/>
      <c r="E16" s="9"/>
      <c r="F16" s="9"/>
      <c r="G16" s="9"/>
      <c r="H16" s="8">
        <f t="shared" si="4"/>
        <v>0</v>
      </c>
      <c r="I16" s="8">
        <f t="shared" si="5"/>
        <v>0</v>
      </c>
      <c r="J16" s="4"/>
      <c r="K16" s="6">
        <f t="shared" si="0"/>
        <v>0</v>
      </c>
      <c r="L16" s="6">
        <f t="shared" si="1"/>
        <v>0</v>
      </c>
      <c r="M16" s="6">
        <f t="shared" si="2"/>
        <v>0</v>
      </c>
      <c r="N16" s="6"/>
      <c r="O16" s="6">
        <f t="shared" si="3"/>
        <v>0</v>
      </c>
      <c r="P16" s="5"/>
    </row>
    <row r="17" spans="1:16">
      <c r="A17" s="4"/>
      <c r="B17" s="4"/>
      <c r="C17" s="9"/>
      <c r="D17" s="9"/>
      <c r="E17" s="9"/>
      <c r="F17" s="9"/>
      <c r="G17" s="9"/>
      <c r="H17" s="8">
        <f t="shared" si="4"/>
        <v>0</v>
      </c>
      <c r="I17" s="8">
        <f t="shared" si="5"/>
        <v>0</v>
      </c>
      <c r="J17" s="4"/>
      <c r="K17" s="6">
        <f>MAXA(C17:G17)</f>
        <v>0</v>
      </c>
      <c r="L17" s="6">
        <f>MIN(C17:G17)</f>
        <v>0</v>
      </c>
      <c r="M17" s="6">
        <f>SUM(K17:L17)</f>
        <v>0</v>
      </c>
      <c r="N17" s="6"/>
      <c r="O17" s="6">
        <f t="shared" si="3"/>
        <v>0</v>
      </c>
      <c r="P17" s="5"/>
    </row>
    <row r="18" spans="1:16">
      <c r="H18" t="str">
        <f>IF(O18=0,"",SUM(C18:G18))</f>
        <v/>
      </c>
      <c r="K18" s="2"/>
      <c r="L18" s="2"/>
      <c r="M18" s="2"/>
      <c r="N18" s="2"/>
      <c r="O18" s="2"/>
    </row>
    <row r="19" spans="1:16">
      <c r="H19" t="str">
        <f>IF(O19=0,"",SUM(C19:G19))</f>
        <v/>
      </c>
      <c r="K19" s="2"/>
      <c r="L19" s="2"/>
      <c r="M19" s="2"/>
      <c r="N19" s="2"/>
      <c r="O19" s="2"/>
    </row>
    <row r="20" spans="1:16" ht="15">
      <c r="A20" s="15"/>
      <c r="B20" s="15"/>
      <c r="H20" t="str">
        <f>IF(O20=0,"",SUM(C20:G20))</f>
        <v/>
      </c>
      <c r="K20" s="2"/>
      <c r="L20" s="2"/>
      <c r="M20" s="2"/>
      <c r="N20" s="2"/>
      <c r="O20" s="2"/>
    </row>
    <row r="21" spans="1:16" ht="15">
      <c r="A21" s="15"/>
      <c r="B21" s="15"/>
      <c r="H21" t="str">
        <f>IF(O21=0,"",SUM(C21:G21))</f>
        <v/>
      </c>
      <c r="K21" s="2"/>
      <c r="L21" s="2"/>
      <c r="M21" s="2"/>
      <c r="N21" s="2"/>
      <c r="O21" s="2"/>
    </row>
    <row r="22" spans="1:16" ht="15">
      <c r="A22" s="15"/>
      <c r="B22" s="15"/>
    </row>
    <row r="23" spans="1:16" ht="15">
      <c r="A23" s="15"/>
      <c r="B23" s="15"/>
    </row>
  </sheetData>
  <sheetProtection sort="0"/>
  <sortState ref="A8:P9">
    <sortCondition ref="J8:J9"/>
  </sortState>
  <phoneticPr fontId="4" type="noConversion"/>
  <pageMargins left="0.74803149606299213" right="0.74803149606299213" top="0.98425196850393704" bottom="0.98425196850393704" header="0.51181102362204722" footer="0.51181102362204722"/>
  <pageSetup paperSize="9" scale="72" orientation="landscape" horizontalDpi="4294967293" r:id="rId1"/>
  <headerFooter alignWithMargins="0"/>
  <colBreaks count="1" manualBreakCount="1">
    <brk id="10" max="1048575" man="1"/>
  </colBreaks>
  <ignoredErrors>
    <ignoredError sqref="K3:M3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L9"/>
  <sheetViews>
    <sheetView workbookViewId="0">
      <selection activeCell="D5" sqref="D5:E9"/>
    </sheetView>
  </sheetViews>
  <sheetFormatPr baseColWidth="10" defaultColWidth="11.42578125" defaultRowHeight="12.75"/>
  <sheetData>
    <row r="1" spans="1:12">
      <c r="A1" s="24">
        <v>113049</v>
      </c>
      <c r="B1" s="25">
        <v>215642</v>
      </c>
      <c r="C1" s="25">
        <v>22</v>
      </c>
      <c r="F1" s="25">
        <v>60</v>
      </c>
      <c r="G1" s="26">
        <v>32753</v>
      </c>
      <c r="H1" s="25"/>
      <c r="I1" s="25"/>
      <c r="J1" s="25" t="s">
        <v>16</v>
      </c>
      <c r="K1" s="25"/>
      <c r="L1" s="27"/>
    </row>
    <row r="2" spans="1:12" ht="76.5">
      <c r="A2" s="28">
        <v>113102</v>
      </c>
      <c r="B2" s="20">
        <v>214597</v>
      </c>
      <c r="C2" s="20">
        <v>16</v>
      </c>
      <c r="F2" s="20">
        <v>50</v>
      </c>
      <c r="G2" s="21">
        <v>35082</v>
      </c>
      <c r="H2" s="20"/>
      <c r="I2" s="20"/>
      <c r="J2" s="20" t="s">
        <v>16</v>
      </c>
      <c r="K2" s="20" t="s">
        <v>19</v>
      </c>
      <c r="L2" s="29"/>
    </row>
    <row r="3" spans="1:12" ht="12.75" customHeight="1">
      <c r="A3" s="40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1:12">
      <c r="A4" s="30" t="s">
        <v>21</v>
      </c>
      <c r="B4" s="22" t="s">
        <v>22</v>
      </c>
      <c r="C4" s="23" t="s">
        <v>23</v>
      </c>
      <c r="D4" s="22" t="s">
        <v>0</v>
      </c>
      <c r="E4" s="22" t="s">
        <v>1</v>
      </c>
      <c r="F4" s="22" t="s">
        <v>24</v>
      </c>
      <c r="G4" s="22" t="s">
        <v>25</v>
      </c>
      <c r="H4" s="22" t="s">
        <v>26</v>
      </c>
      <c r="I4" s="22" t="s">
        <v>27</v>
      </c>
      <c r="J4" s="22" t="s">
        <v>28</v>
      </c>
      <c r="K4" s="22" t="s">
        <v>29</v>
      </c>
      <c r="L4" s="29"/>
    </row>
    <row r="5" spans="1:12" ht="38.25">
      <c r="A5" s="28">
        <v>112629</v>
      </c>
      <c r="B5" s="20">
        <v>215231</v>
      </c>
      <c r="C5" s="20">
        <v>22</v>
      </c>
      <c r="D5" s="20" t="s">
        <v>12</v>
      </c>
      <c r="E5" s="20" t="s">
        <v>13</v>
      </c>
      <c r="F5" s="20">
        <v>58</v>
      </c>
      <c r="G5" s="21">
        <v>32815</v>
      </c>
      <c r="H5" s="20"/>
      <c r="I5" s="20"/>
      <c r="J5" s="20" t="s">
        <v>16</v>
      </c>
      <c r="K5" s="20"/>
      <c r="L5" s="29"/>
    </row>
    <row r="6" spans="1:12" ht="38.25">
      <c r="A6" s="28">
        <v>112993</v>
      </c>
      <c r="B6" s="20">
        <v>214441</v>
      </c>
      <c r="C6" s="20">
        <v>21</v>
      </c>
      <c r="D6" s="20" t="s">
        <v>30</v>
      </c>
      <c r="E6" s="20" t="s">
        <v>31</v>
      </c>
      <c r="F6" s="20">
        <v>70</v>
      </c>
      <c r="G6" s="21">
        <v>33105</v>
      </c>
      <c r="H6" s="20"/>
      <c r="I6" s="20"/>
      <c r="J6" s="20" t="s">
        <v>16</v>
      </c>
      <c r="K6" s="20"/>
      <c r="L6" s="29"/>
    </row>
    <row r="7" spans="1:12" ht="38.25">
      <c r="A7" s="31">
        <v>113064</v>
      </c>
      <c r="B7" s="32">
        <v>21754</v>
      </c>
      <c r="C7" s="32">
        <v>22</v>
      </c>
      <c r="D7" s="32" t="s">
        <v>32</v>
      </c>
      <c r="E7" s="32" t="s">
        <v>18</v>
      </c>
      <c r="F7" s="33"/>
      <c r="G7" s="33"/>
      <c r="H7" s="33"/>
      <c r="I7" s="33"/>
      <c r="J7" s="33"/>
      <c r="K7" s="33"/>
      <c r="L7" s="34"/>
    </row>
    <row r="8" spans="1:12" ht="38.25">
      <c r="D8" s="25" t="s">
        <v>14</v>
      </c>
      <c r="E8" s="25" t="s">
        <v>15</v>
      </c>
    </row>
    <row r="9" spans="1:12" ht="38.25">
      <c r="D9" s="20" t="s">
        <v>17</v>
      </c>
      <c r="E9" s="20" t="s">
        <v>18</v>
      </c>
    </row>
  </sheetData>
  <mergeCells count="1">
    <mergeCell ref="A3:L3"/>
  </mergeCells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"/>
  <sheetViews>
    <sheetView workbookViewId="0"/>
  </sheetViews>
  <sheetFormatPr baseColWidth="10" defaultColWidth="11.42578125"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Ark1!Utskriftsområde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OleO</dc:creator>
  <cp:lastModifiedBy>nkbf3</cp:lastModifiedBy>
  <cp:lastPrinted>2012-04-28T13:49:56Z</cp:lastPrinted>
  <dcterms:created xsi:type="dcterms:W3CDTF">2005-04-12T23:39:57Z</dcterms:created>
  <dcterms:modified xsi:type="dcterms:W3CDTF">2012-04-28T17:27:18Z</dcterms:modified>
</cp:coreProperties>
</file>